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РГИ\открытый конкурс управление многоквартирниками\2022\"/>
    </mc:Choice>
  </mc:AlternateContent>
  <bookViews>
    <workbookView xWindow="480" yWindow="480" windowWidth="19320" windowHeight="1165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L31" i="1" l="1"/>
  <c r="M42" i="1"/>
  <c r="L21" i="1" l="1"/>
  <c r="M21" i="1" s="1"/>
  <c r="L41" i="1"/>
  <c r="M41" i="1" s="1"/>
  <c r="L40" i="1" l="1"/>
  <c r="M40" i="1" s="1"/>
  <c r="L39" i="1"/>
  <c r="M39" i="1" s="1"/>
  <c r="L38" i="1"/>
  <c r="M38" i="1" s="1"/>
  <c r="L37" i="1"/>
  <c r="M37" i="1" s="1"/>
  <c r="L36" i="1"/>
  <c r="M36" i="1" s="1"/>
  <c r="L34" i="1"/>
  <c r="M34" i="1" s="1"/>
  <c r="L33" i="1"/>
  <c r="M33" i="1" s="1"/>
  <c r="L32" i="1"/>
  <c r="M32" i="1" s="1"/>
  <c r="M31" i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N20" i="1"/>
</calcChain>
</file>

<file path=xl/sharedStrings.xml><?xml version="1.0" encoding="utf-8"?>
<sst xmlns="http://schemas.openxmlformats.org/spreadsheetml/2006/main" count="159" uniqueCount="83">
  <si>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</si>
  <si>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</si>
  <si>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</si>
  <si>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</si>
  <si>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</si>
  <si>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</si>
  <si>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</si>
  <si>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</si>
  <si>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</si>
  <si>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5</t>
  </si>
  <si>
    <t>ЖКС</t>
  </si>
  <si>
    <t>24</t>
  </si>
  <si>
    <t>0</t>
  </si>
  <si>
    <t>Блочные</t>
  </si>
  <si>
    <t>1</t>
  </si>
  <si>
    <t>Кирпичные</t>
  </si>
  <si>
    <t>35</t>
  </si>
  <si>
    <t>25</t>
  </si>
  <si>
    <t>3</t>
  </si>
  <si>
    <t>12</t>
  </si>
  <si>
    <t>14</t>
  </si>
  <si>
    <t>9</t>
  </si>
  <si>
    <t>20</t>
  </si>
  <si>
    <t>15</t>
  </si>
  <si>
    <t>10</t>
  </si>
  <si>
    <t>30</t>
  </si>
  <si>
    <t>58</t>
  </si>
  <si>
    <t>2</t>
  </si>
  <si>
    <t>Прочие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</si>
  <si>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</si>
  <si>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</si>
  <si>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</si>
  <si>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ХВС,ГВС,отопление,водоотведение, газоснабжение</t>
  </si>
  <si>
    <t>в том числе</t>
  </si>
  <si>
    <t>Размер платы объекта в месяц (руб)</t>
  </si>
  <si>
    <t>ЮКЭК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</si>
  <si>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</si>
  <si>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</si>
  <si>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</si>
  <si>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</si>
  <si>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с.Казым</t>
  </si>
  <si>
    <t>ул. Сельская 6</t>
  </si>
  <si>
    <t>ул. Сельская 18</t>
  </si>
  <si>
    <t>ул. Метеорологическая 14</t>
  </si>
  <si>
    <t>ул. Новая 5</t>
  </si>
  <si>
    <t>ул. Новая 9</t>
  </si>
  <si>
    <t>ул. Новая 12</t>
  </si>
  <si>
    <t>ул. Новая 15</t>
  </si>
  <si>
    <t>ул. Новая 27</t>
  </si>
  <si>
    <t>ул.  Каксина 32а</t>
  </si>
  <si>
    <t>ул.  Каксина 50</t>
  </si>
  <si>
    <t>ул. Советская 2а</t>
  </si>
  <si>
    <t>ул. Советская 8а</t>
  </si>
  <si>
    <t>ул. Совхозная 1</t>
  </si>
  <si>
    <t>ул. Совхозная 10</t>
  </si>
  <si>
    <t>ул. Школьная 8</t>
  </si>
  <si>
    <t>ул. Ягодная 2</t>
  </si>
  <si>
    <t>ул. Ягодная 7а</t>
  </si>
  <si>
    <t>ул. Ягодная 1</t>
  </si>
  <si>
    <t>к извещению о проведении открытого конкурса</t>
  </si>
  <si>
    <t>по отбору управляющей организации для управ-</t>
  </si>
  <si>
    <t>ления многоквартирными домами, расположен-</t>
  </si>
  <si>
    <t>Утверждаю</t>
  </si>
  <si>
    <t xml:space="preserve">             дата утверждения</t>
  </si>
  <si>
    <t xml:space="preserve">                                       Приложение №2</t>
  </si>
  <si>
    <t>ными на территории сельского поселения Казым</t>
  </si>
  <si>
    <t>Администрация сельского поселения Казым,</t>
  </si>
  <si>
    <t>628174, Тюменская область, Белоярский р-н</t>
  </si>
  <si>
    <t xml:space="preserve">                          с.Казым, ул. Каксина, д. 10</t>
  </si>
  <si>
    <t xml:space="preserve">      телефон 8-34670-3-13-09, факс 3-13-19</t>
  </si>
  <si>
    <t>Работы, необходимые для надлежащего содержания мест сбора твердых коммунальных отходов</t>
  </si>
  <si>
    <t>ул. Совхозная 6а</t>
  </si>
  <si>
    <t>Прочее</t>
  </si>
  <si>
    <t xml:space="preserve">Работы и услуги по содержанию иного общего имущества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</si>
  <si>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</si>
  <si>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</si>
  <si>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Размер платы за содержание и ремонт жилого помещения руб/м2 в месяц </t>
  </si>
  <si>
    <t>"___"________________2022 год</t>
  </si>
  <si>
    <t xml:space="preserve">            Глава сельского поселения Казым </t>
  </si>
  <si>
    <t>___________________А.Х. Назырова</t>
  </si>
  <si>
    <t>ул.Ягодная 3а</t>
  </si>
  <si>
    <t>ул. Ягодная 5а</t>
  </si>
  <si>
    <t>Обслуживание общедомовых приборов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</si>
</sst>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horizontal="left"/>
    </xf>
    <xf numFmtId="0" fontId="1" fillId="0" borderId="0"/>
    <xf numFmtId="0" fontId="11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1" fontId="4" fillId="0" borderId="0" xfId="0" applyNumberFormat="1" applyFont="1" applyAlignment="1"/>
    <xf numFmtId="0" fontId="4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Border="1" applyAlignment="1"/>
    <xf numFmtId="1" fontId="6" fillId="0" borderId="1" xfId="0" applyNumberFormat="1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10" fillId="0" borderId="0" xfId="0" applyFont="1" applyAlignment="1"/>
    <xf numFmtId="2" fontId="4" fillId="0" borderId="0" xfId="0" applyNumberFormat="1" applyFont="1"/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/>
    <xf numFmtId="0" fontId="14" fillId="2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1" fontId="14" fillId="0" borderId="0" xfId="0" applyNumberFormat="1" applyFont="1" applyAlignment="1"/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/>
    <xf numFmtId="2" fontId="13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/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Normal="100" workbookViewId="0">
      <pane xSplit="3" ySplit="18" topLeftCell="D37" activePane="bottomRight" state="frozenSplit"/>
      <selection pane="topRight" activeCell="E1" sqref="E1"/>
      <selection pane="bottomLeft" activeCell="A2" sqref="A2"/>
      <selection pane="bottomRight" activeCell="L32" sqref="L32"/>
    </sheetView>
  </sheetViews>
  <sheetFormatPr defaultRowHeight="12.75" x14ac:dyDescent="0.2"/>
  <cols>
    <col min="1" max="1" width="4.5703125" style="3" customWidth="1"/>
    <col min="2" max="2" width="14.140625" style="3" customWidth="1"/>
    <col min="3" max="3" width="26.140625" style="4" customWidth="1"/>
    <col min="4" max="4" width="13" style="3" customWidth="1"/>
    <col min="5" max="5" width="15.42578125" style="3" customWidth="1"/>
    <col min="6" max="6" width="41.85546875" style="3" customWidth="1"/>
    <col min="7" max="7" width="27.7109375" style="3" customWidth="1"/>
    <col min="8" max="10" width="23.7109375" style="3" customWidth="1"/>
    <col min="11" max="11" width="18.42578125" style="3" customWidth="1"/>
    <col min="12" max="12" width="20.5703125" style="3" customWidth="1"/>
    <col min="13" max="13" width="22" style="3" customWidth="1"/>
    <col min="14" max="14" width="11.85546875" style="3" hidden="1" customWidth="1"/>
    <col min="15" max="15" width="8.28515625" style="3" hidden="1" customWidth="1"/>
    <col min="16" max="16" width="37.85546875" style="3" hidden="1" customWidth="1"/>
    <col min="17" max="17" width="0" style="5" hidden="1" customWidth="1"/>
    <col min="18" max="20" width="0" style="3" hidden="1" customWidth="1"/>
    <col min="21" max="21" width="16.42578125" style="3" hidden="1" customWidth="1"/>
    <col min="22" max="22" width="11.85546875" style="3" hidden="1" customWidth="1"/>
    <col min="23" max="23" width="10.5703125" style="6" customWidth="1"/>
    <col min="24" max="16384" width="9.140625" style="6"/>
  </cols>
  <sheetData>
    <row r="1" spans="1:16" ht="15.75" x14ac:dyDescent="0.25">
      <c r="A1" s="26"/>
      <c r="B1" s="26"/>
      <c r="C1" s="27"/>
      <c r="D1" s="26"/>
      <c r="E1" s="26"/>
      <c r="F1" s="26"/>
      <c r="G1" s="26"/>
      <c r="H1" s="26"/>
      <c r="I1" s="26"/>
      <c r="J1" s="26"/>
      <c r="K1" s="26"/>
      <c r="L1" s="33" t="s">
        <v>64</v>
      </c>
      <c r="M1" s="33"/>
    </row>
    <row r="2" spans="1:16" ht="15.75" x14ac:dyDescent="0.25">
      <c r="A2" s="26"/>
      <c r="B2" s="26"/>
      <c r="C2" s="27"/>
      <c r="D2" s="26"/>
      <c r="E2" s="26"/>
      <c r="F2" s="26"/>
      <c r="G2" s="26"/>
      <c r="H2" s="26"/>
      <c r="I2" s="26"/>
      <c r="J2" s="26"/>
      <c r="K2" s="26"/>
      <c r="L2" s="33" t="s">
        <v>59</v>
      </c>
      <c r="M2" s="33"/>
    </row>
    <row r="3" spans="1:16" ht="15.75" x14ac:dyDescent="0.25">
      <c r="A3" s="26"/>
      <c r="B3" s="26"/>
      <c r="C3" s="27"/>
      <c r="D3" s="26"/>
      <c r="E3" s="26"/>
      <c r="F3" s="32" t="s">
        <v>36</v>
      </c>
      <c r="G3" s="32"/>
      <c r="H3" s="32"/>
      <c r="I3" s="32"/>
      <c r="J3" s="32"/>
      <c r="K3" s="32"/>
      <c r="L3" s="33" t="s">
        <v>60</v>
      </c>
      <c r="M3" s="33"/>
    </row>
    <row r="4" spans="1:16" ht="15.75" x14ac:dyDescent="0.25">
      <c r="A4" s="26"/>
      <c r="B4" s="26"/>
      <c r="C4" s="27"/>
      <c r="D4" s="26"/>
      <c r="E4" s="26"/>
      <c r="F4" s="26"/>
      <c r="G4" s="26"/>
      <c r="H4" s="26"/>
      <c r="I4" s="26"/>
      <c r="J4" s="26"/>
      <c r="K4" s="26"/>
      <c r="L4" s="33" t="s">
        <v>61</v>
      </c>
      <c r="M4" s="33"/>
    </row>
    <row r="5" spans="1:16" ht="15" customHeight="1" x14ac:dyDescent="0.25">
      <c r="A5" s="26"/>
      <c r="B5" s="26"/>
      <c r="C5" s="27"/>
      <c r="D5" s="26"/>
      <c r="E5" s="26"/>
      <c r="F5" s="26"/>
      <c r="G5" s="26"/>
      <c r="H5" s="26"/>
      <c r="I5" s="26"/>
      <c r="J5" s="26"/>
      <c r="K5" s="26"/>
      <c r="L5" s="35" t="s">
        <v>65</v>
      </c>
      <c r="M5" s="36"/>
      <c r="N5" s="36"/>
      <c r="O5" s="36"/>
      <c r="P5" s="36"/>
    </row>
    <row r="6" spans="1:16" ht="15" customHeight="1" x14ac:dyDescent="0.25">
      <c r="A6" s="26"/>
      <c r="B6" s="26"/>
      <c r="C6" s="27"/>
      <c r="D6" s="26"/>
      <c r="E6" s="26"/>
      <c r="F6" s="26"/>
      <c r="G6" s="26"/>
      <c r="H6" s="26"/>
      <c r="I6" s="26"/>
      <c r="J6" s="26"/>
      <c r="K6" s="26"/>
      <c r="L6" s="35"/>
      <c r="M6" s="36"/>
      <c r="N6" s="36"/>
      <c r="O6" s="36"/>
      <c r="P6" s="36"/>
    </row>
    <row r="7" spans="1:16" ht="20.25" customHeight="1" x14ac:dyDescent="0.25">
      <c r="A7" s="26"/>
      <c r="B7" s="26"/>
      <c r="C7" s="27"/>
      <c r="D7" s="26"/>
      <c r="E7" s="26"/>
      <c r="F7" s="26"/>
      <c r="G7" s="26"/>
      <c r="H7" s="26"/>
      <c r="I7" s="26"/>
      <c r="J7" s="26"/>
      <c r="K7" s="26"/>
      <c r="L7" s="37"/>
      <c r="M7" s="38" t="s">
        <v>62</v>
      </c>
      <c r="N7" s="39"/>
      <c r="O7" s="39" t="s">
        <v>62</v>
      </c>
      <c r="P7" s="38"/>
    </row>
    <row r="8" spans="1:16" ht="47.25" customHeight="1" x14ac:dyDescent="0.25">
      <c r="A8" s="26"/>
      <c r="B8" s="26"/>
      <c r="C8" s="27"/>
      <c r="D8" s="26"/>
      <c r="E8" s="26"/>
      <c r="F8" s="26"/>
      <c r="G8" s="26"/>
      <c r="H8" s="26"/>
      <c r="I8" s="26"/>
      <c r="J8" s="26"/>
      <c r="K8" s="26"/>
      <c r="L8" s="65" t="s">
        <v>78</v>
      </c>
      <c r="M8" s="65"/>
      <c r="N8" s="38"/>
      <c r="O8" s="38"/>
      <c r="P8" s="38"/>
    </row>
    <row r="9" spans="1:16" ht="15" customHeight="1" x14ac:dyDescent="0.25">
      <c r="A9" s="26"/>
      <c r="B9" s="26"/>
      <c r="C9" s="27"/>
      <c r="D9" s="26"/>
      <c r="E9" s="26"/>
      <c r="F9" s="26"/>
      <c r="G9" s="26"/>
      <c r="H9" s="26"/>
      <c r="I9" s="26"/>
      <c r="J9" s="26"/>
      <c r="K9" s="26"/>
      <c r="L9" s="38" t="s">
        <v>79</v>
      </c>
      <c r="N9" s="38"/>
      <c r="O9" s="38"/>
      <c r="P9" s="38"/>
    </row>
    <row r="10" spans="1:16" ht="15" customHeight="1" x14ac:dyDescent="0.25">
      <c r="A10" s="26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40" t="s">
        <v>66</v>
      </c>
      <c r="M10" s="38"/>
      <c r="N10" s="38"/>
      <c r="O10" s="38"/>
      <c r="P10" s="38"/>
    </row>
    <row r="11" spans="1:16" ht="15" customHeight="1" x14ac:dyDescent="0.25">
      <c r="A11" s="26"/>
      <c r="B11" s="26"/>
      <c r="C11" s="27"/>
      <c r="D11" s="26"/>
      <c r="E11" s="26"/>
      <c r="F11" s="26"/>
      <c r="G11" s="26"/>
      <c r="H11" s="26"/>
      <c r="I11" s="26"/>
      <c r="J11" s="26"/>
      <c r="K11" s="26"/>
      <c r="L11" s="37" t="s">
        <v>67</v>
      </c>
      <c r="M11" s="38"/>
      <c r="N11" s="38"/>
      <c r="O11" s="38"/>
      <c r="P11" s="38"/>
    </row>
    <row r="12" spans="1:16" ht="15" customHeight="1" x14ac:dyDescent="0.25">
      <c r="A12" s="26"/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37" t="s">
        <v>68</v>
      </c>
      <c r="M12" s="38"/>
      <c r="N12" s="38"/>
      <c r="O12" s="38"/>
      <c r="P12" s="38"/>
    </row>
    <row r="13" spans="1:16" ht="15" customHeight="1" x14ac:dyDescent="0.25">
      <c r="A13" s="26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40" t="s">
        <v>69</v>
      </c>
      <c r="M13" s="38"/>
      <c r="N13" s="38"/>
      <c r="O13" s="38"/>
      <c r="P13" s="38"/>
    </row>
    <row r="14" spans="1:16" ht="15" customHeight="1" x14ac:dyDescent="0.25">
      <c r="A14" s="26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37" t="s">
        <v>77</v>
      </c>
      <c r="M14" s="38"/>
      <c r="N14" s="38"/>
      <c r="O14" s="38"/>
      <c r="P14" s="38"/>
    </row>
    <row r="15" spans="1:16" ht="15.75" x14ac:dyDescent="0.25">
      <c r="A15" s="26"/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 t="s">
        <v>63</v>
      </c>
    </row>
    <row r="16" spans="1:16" ht="15.75" x14ac:dyDescent="0.25">
      <c r="A16" s="26"/>
      <c r="B16" s="26"/>
      <c r="C16" s="27"/>
      <c r="D16" s="26"/>
      <c r="E16" s="26"/>
      <c r="F16" s="26"/>
      <c r="G16" s="26"/>
      <c r="H16" s="26"/>
      <c r="I16" s="26"/>
      <c r="J16" s="26"/>
      <c r="K16" s="26"/>
      <c r="L16" s="26"/>
    </row>
    <row r="17" spans="1:22" ht="15" customHeight="1" x14ac:dyDescent="0.25">
      <c r="A17" s="68" t="s">
        <v>29</v>
      </c>
      <c r="B17" s="70" t="s">
        <v>0</v>
      </c>
      <c r="C17" s="71" t="s">
        <v>38</v>
      </c>
      <c r="D17" s="72" t="s">
        <v>37</v>
      </c>
      <c r="E17" s="66" t="s">
        <v>76</v>
      </c>
      <c r="F17" s="67" t="s">
        <v>33</v>
      </c>
      <c r="G17" s="67"/>
      <c r="H17" s="67"/>
      <c r="I17" s="67"/>
      <c r="J17" s="67"/>
      <c r="K17" s="67"/>
      <c r="L17" s="31"/>
      <c r="M17" s="31"/>
      <c r="N17" s="30"/>
      <c r="O17" s="23"/>
      <c r="P17" s="23"/>
      <c r="Q17" s="24"/>
      <c r="R17" s="23"/>
      <c r="S17" s="23"/>
      <c r="T17" s="23"/>
      <c r="U17" s="23"/>
      <c r="V17" s="23"/>
    </row>
    <row r="18" spans="1:22" s="15" customFormat="1" ht="147.75" customHeight="1" x14ac:dyDescent="0.25">
      <c r="A18" s="69"/>
      <c r="B18" s="69"/>
      <c r="C18" s="69"/>
      <c r="D18" s="69"/>
      <c r="E18" s="66"/>
      <c r="F18" s="28" t="s">
        <v>75</v>
      </c>
      <c r="G18" s="28" t="s">
        <v>74</v>
      </c>
      <c r="H18" s="28" t="s">
        <v>73</v>
      </c>
      <c r="I18" s="52" t="s">
        <v>70</v>
      </c>
      <c r="J18" s="64" t="s">
        <v>82</v>
      </c>
      <c r="K18" s="28" t="s">
        <v>72</v>
      </c>
      <c r="L18" s="29" t="s">
        <v>34</v>
      </c>
      <c r="M18" s="29" t="s">
        <v>39</v>
      </c>
      <c r="N18" s="8" t="s">
        <v>1</v>
      </c>
      <c r="O18" s="8" t="s">
        <v>2</v>
      </c>
      <c r="P18" s="21" t="s">
        <v>31</v>
      </c>
      <c r="Q18" s="10" t="s">
        <v>4</v>
      </c>
      <c r="R18" s="11" t="s">
        <v>5</v>
      </c>
      <c r="S18" s="11" t="s">
        <v>6</v>
      </c>
      <c r="T18" s="11" t="s">
        <v>7</v>
      </c>
      <c r="U18" s="11" t="s">
        <v>8</v>
      </c>
      <c r="V18" s="17" t="s">
        <v>3</v>
      </c>
    </row>
    <row r="19" spans="1:22" s="15" customFormat="1" ht="15.75" x14ac:dyDescent="0.25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/>
      <c r="J19" s="25"/>
      <c r="K19" s="25">
        <v>9</v>
      </c>
      <c r="L19" s="25">
        <v>10</v>
      </c>
      <c r="M19" s="25">
        <v>11</v>
      </c>
      <c r="N19" s="20">
        <v>13</v>
      </c>
      <c r="O19" s="20">
        <v>14</v>
      </c>
      <c r="P19" s="20">
        <v>15</v>
      </c>
      <c r="Q19" s="20">
        <v>16</v>
      </c>
      <c r="R19" s="20">
        <v>17</v>
      </c>
      <c r="S19" s="20">
        <v>18</v>
      </c>
      <c r="T19" s="20">
        <v>19</v>
      </c>
      <c r="U19" s="20">
        <v>20</v>
      </c>
      <c r="V19" s="22"/>
    </row>
    <row r="20" spans="1:22" ht="15" customHeight="1" x14ac:dyDescent="0.25">
      <c r="A20" s="56"/>
      <c r="B20" s="57" t="s">
        <v>30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2">
        <f>SUM(N21:N30)</f>
        <v>26690.229999999996</v>
      </c>
      <c r="O20" s="8"/>
      <c r="P20" s="9"/>
      <c r="Q20" s="10"/>
      <c r="R20" s="11"/>
      <c r="S20" s="11"/>
      <c r="T20" s="11"/>
      <c r="U20" s="11"/>
      <c r="V20" s="17"/>
    </row>
    <row r="21" spans="1:22" ht="15" customHeight="1" x14ac:dyDescent="0.25">
      <c r="A21" s="56">
        <v>1</v>
      </c>
      <c r="B21" s="54" t="s">
        <v>40</v>
      </c>
      <c r="C21" s="54" t="s">
        <v>41</v>
      </c>
      <c r="D21" s="53">
        <v>53.3</v>
      </c>
      <c r="E21" s="60">
        <v>8.57</v>
      </c>
      <c r="F21" s="61">
        <v>4.26</v>
      </c>
      <c r="G21" s="61">
        <v>3.04</v>
      </c>
      <c r="H21" s="61">
        <v>0</v>
      </c>
      <c r="I21" s="61">
        <v>0</v>
      </c>
      <c r="J21" s="61">
        <v>0</v>
      </c>
      <c r="K21" s="61">
        <v>1.27</v>
      </c>
      <c r="L21" s="53">
        <f>D21*E21</f>
        <v>456.78100000000001</v>
      </c>
      <c r="M21" s="53">
        <f>L21*12</f>
        <v>5481.3720000000003</v>
      </c>
      <c r="N21" s="16">
        <v>4559.7700000000004</v>
      </c>
      <c r="O21" s="12" t="s">
        <v>9</v>
      </c>
      <c r="P21" s="19" t="s">
        <v>32</v>
      </c>
      <c r="Q21" s="13">
        <v>14</v>
      </c>
      <c r="R21" s="14">
        <v>60</v>
      </c>
      <c r="S21" s="14" t="s">
        <v>11</v>
      </c>
      <c r="T21" s="14" t="s">
        <v>12</v>
      </c>
      <c r="U21" s="7" t="s">
        <v>13</v>
      </c>
      <c r="V21" s="18" t="s">
        <v>10</v>
      </c>
    </row>
    <row r="22" spans="1:22" s="48" customFormat="1" ht="15" customHeight="1" x14ac:dyDescent="0.25">
      <c r="A22" s="62">
        <v>2</v>
      </c>
      <c r="B22" s="55" t="s">
        <v>40</v>
      </c>
      <c r="C22" s="55" t="s">
        <v>42</v>
      </c>
      <c r="D22" s="63">
        <v>134.6</v>
      </c>
      <c r="E22" s="60">
        <v>8.57</v>
      </c>
      <c r="F22" s="61">
        <v>4.26</v>
      </c>
      <c r="G22" s="61">
        <v>3.04</v>
      </c>
      <c r="H22" s="61">
        <v>0</v>
      </c>
      <c r="I22" s="61">
        <v>0</v>
      </c>
      <c r="J22" s="61">
        <v>0</v>
      </c>
      <c r="K22" s="61">
        <v>1.27</v>
      </c>
      <c r="L22" s="63">
        <f t="shared" ref="L22:L34" si="0">D22*E22</f>
        <v>1153.5219999999999</v>
      </c>
      <c r="M22" s="63">
        <f t="shared" ref="M22:M30" si="1">L22*12</f>
        <v>13842.263999999999</v>
      </c>
      <c r="N22" s="41">
        <v>1522.5</v>
      </c>
      <c r="O22" s="42" t="s">
        <v>9</v>
      </c>
      <c r="P22" s="43" t="s">
        <v>32</v>
      </c>
      <c r="Q22" s="44">
        <v>7</v>
      </c>
      <c r="R22" s="45">
        <v>18</v>
      </c>
      <c r="S22" s="45">
        <v>3</v>
      </c>
      <c r="T22" s="45" t="s">
        <v>14</v>
      </c>
      <c r="U22" s="46" t="s">
        <v>15</v>
      </c>
      <c r="V22" s="47" t="s">
        <v>10</v>
      </c>
    </row>
    <row r="23" spans="1:22" ht="15" customHeight="1" x14ac:dyDescent="0.25">
      <c r="A23" s="56">
        <v>3</v>
      </c>
      <c r="B23" s="54" t="s">
        <v>40</v>
      </c>
      <c r="C23" s="54" t="s">
        <v>43</v>
      </c>
      <c r="D23" s="53">
        <v>161.19999999999999</v>
      </c>
      <c r="E23" s="60">
        <v>8.57</v>
      </c>
      <c r="F23" s="61">
        <v>4.26</v>
      </c>
      <c r="G23" s="61">
        <v>3.04</v>
      </c>
      <c r="H23" s="61">
        <v>0</v>
      </c>
      <c r="I23" s="61">
        <v>0</v>
      </c>
      <c r="J23" s="61">
        <v>0</v>
      </c>
      <c r="K23" s="61">
        <v>1.27</v>
      </c>
      <c r="L23" s="53">
        <f t="shared" si="0"/>
        <v>1381.4839999999999</v>
      </c>
      <c r="M23" s="53">
        <f t="shared" si="1"/>
        <v>16577.807999999997</v>
      </c>
      <c r="N23" s="16">
        <v>4810.5</v>
      </c>
      <c r="O23" s="12" t="s">
        <v>9</v>
      </c>
      <c r="P23" s="19" t="s">
        <v>32</v>
      </c>
      <c r="Q23" s="13">
        <v>30</v>
      </c>
      <c r="R23" s="14" t="s">
        <v>16</v>
      </c>
      <c r="S23" s="14" t="s">
        <v>17</v>
      </c>
      <c r="T23" s="14" t="s">
        <v>12</v>
      </c>
      <c r="U23" s="7" t="s">
        <v>13</v>
      </c>
      <c r="V23" s="18" t="s">
        <v>10</v>
      </c>
    </row>
    <row r="24" spans="1:22" s="48" customFormat="1" ht="15" customHeight="1" x14ac:dyDescent="0.25">
      <c r="A24" s="62">
        <v>4</v>
      </c>
      <c r="B24" s="55" t="s">
        <v>40</v>
      </c>
      <c r="C24" s="55" t="s">
        <v>44</v>
      </c>
      <c r="D24" s="63">
        <v>78.3</v>
      </c>
      <c r="E24" s="60">
        <v>8.57</v>
      </c>
      <c r="F24" s="61">
        <v>4.26</v>
      </c>
      <c r="G24" s="61">
        <v>3.04</v>
      </c>
      <c r="H24" s="61">
        <v>0</v>
      </c>
      <c r="I24" s="61">
        <v>0</v>
      </c>
      <c r="J24" s="61">
        <v>0</v>
      </c>
      <c r="K24" s="61">
        <v>1.27</v>
      </c>
      <c r="L24" s="63">
        <f t="shared" si="0"/>
        <v>671.03099999999995</v>
      </c>
      <c r="M24" s="63">
        <f t="shared" si="1"/>
        <v>8052.3719999999994</v>
      </c>
      <c r="N24" s="41">
        <v>2002.6</v>
      </c>
      <c r="O24" s="42" t="s">
        <v>18</v>
      </c>
      <c r="P24" s="43" t="s">
        <v>32</v>
      </c>
      <c r="Q24" s="44">
        <v>4</v>
      </c>
      <c r="R24" s="45" t="s">
        <v>20</v>
      </c>
      <c r="S24" s="45" t="s">
        <v>21</v>
      </c>
      <c r="T24" s="45" t="s">
        <v>9</v>
      </c>
      <c r="U24" s="46" t="s">
        <v>13</v>
      </c>
      <c r="V24" s="47" t="s">
        <v>10</v>
      </c>
    </row>
    <row r="25" spans="1:22" ht="15" customHeight="1" x14ac:dyDescent="0.25">
      <c r="A25" s="56">
        <v>5</v>
      </c>
      <c r="B25" s="54" t="s">
        <v>40</v>
      </c>
      <c r="C25" s="54" t="s">
        <v>45</v>
      </c>
      <c r="D25" s="53">
        <v>153.80000000000001</v>
      </c>
      <c r="E25" s="60">
        <v>8.57</v>
      </c>
      <c r="F25" s="61">
        <v>4.26</v>
      </c>
      <c r="G25" s="61">
        <v>3.04</v>
      </c>
      <c r="H25" s="61">
        <v>0</v>
      </c>
      <c r="I25" s="61">
        <v>0</v>
      </c>
      <c r="J25" s="61">
        <v>0</v>
      </c>
      <c r="K25" s="61">
        <v>1.27</v>
      </c>
      <c r="L25" s="53">
        <f t="shared" si="0"/>
        <v>1318.066</v>
      </c>
      <c r="M25" s="53">
        <f t="shared" si="1"/>
        <v>15816.792000000001</v>
      </c>
      <c r="N25" s="16">
        <v>1713.3</v>
      </c>
      <c r="O25" s="12" t="s">
        <v>18</v>
      </c>
      <c r="P25" s="19" t="s">
        <v>32</v>
      </c>
      <c r="Q25" s="13" t="s">
        <v>12</v>
      </c>
      <c r="R25" s="14" t="s">
        <v>19</v>
      </c>
      <c r="S25" s="14" t="s">
        <v>19</v>
      </c>
      <c r="T25" s="14" t="s">
        <v>18</v>
      </c>
      <c r="U25" s="7" t="s">
        <v>13</v>
      </c>
      <c r="V25" s="18" t="s">
        <v>10</v>
      </c>
    </row>
    <row r="26" spans="1:22" s="48" customFormat="1" ht="15" customHeight="1" x14ac:dyDescent="0.25">
      <c r="A26" s="62">
        <v>6</v>
      </c>
      <c r="B26" s="55" t="s">
        <v>40</v>
      </c>
      <c r="C26" s="55" t="s">
        <v>46</v>
      </c>
      <c r="D26" s="63">
        <v>179</v>
      </c>
      <c r="E26" s="60">
        <v>8.57</v>
      </c>
      <c r="F26" s="61">
        <v>4.26</v>
      </c>
      <c r="G26" s="61">
        <v>3.04</v>
      </c>
      <c r="H26" s="61">
        <v>0</v>
      </c>
      <c r="I26" s="61">
        <v>0</v>
      </c>
      <c r="J26" s="61">
        <v>0</v>
      </c>
      <c r="K26" s="61">
        <v>1.27</v>
      </c>
      <c r="L26" s="63">
        <f t="shared" si="0"/>
        <v>1534.03</v>
      </c>
      <c r="M26" s="63">
        <f t="shared" si="1"/>
        <v>18408.36</v>
      </c>
      <c r="N26" s="41">
        <v>2484.5</v>
      </c>
      <c r="O26" s="42" t="s">
        <v>9</v>
      </c>
      <c r="P26" s="43" t="s">
        <v>32</v>
      </c>
      <c r="Q26" s="44">
        <v>5</v>
      </c>
      <c r="R26" s="45" t="s">
        <v>22</v>
      </c>
      <c r="S26" s="45" t="s">
        <v>23</v>
      </c>
      <c r="T26" s="45" t="s">
        <v>9</v>
      </c>
      <c r="U26" s="46" t="s">
        <v>15</v>
      </c>
      <c r="V26" s="47" t="s">
        <v>10</v>
      </c>
    </row>
    <row r="27" spans="1:22" s="48" customFormat="1" ht="15" customHeight="1" x14ac:dyDescent="0.25">
      <c r="A27" s="62">
        <v>7</v>
      </c>
      <c r="B27" s="55" t="s">
        <v>40</v>
      </c>
      <c r="C27" s="55" t="s">
        <v>47</v>
      </c>
      <c r="D27" s="63">
        <v>157.80000000000001</v>
      </c>
      <c r="E27" s="60">
        <v>8.57</v>
      </c>
      <c r="F27" s="61">
        <v>4.26</v>
      </c>
      <c r="G27" s="61">
        <v>3.04</v>
      </c>
      <c r="H27" s="61">
        <v>0</v>
      </c>
      <c r="I27" s="61">
        <v>0</v>
      </c>
      <c r="J27" s="61">
        <v>0</v>
      </c>
      <c r="K27" s="61">
        <v>1.27</v>
      </c>
      <c r="L27" s="63">
        <f t="shared" si="0"/>
        <v>1352.3460000000002</v>
      </c>
      <c r="M27" s="63">
        <f t="shared" si="1"/>
        <v>16228.152000000002</v>
      </c>
      <c r="N27" s="41">
        <v>2738.36</v>
      </c>
      <c r="O27" s="42" t="s">
        <v>9</v>
      </c>
      <c r="P27" s="43" t="s">
        <v>32</v>
      </c>
      <c r="Q27" s="44">
        <v>12</v>
      </c>
      <c r="R27" s="45" t="s">
        <v>11</v>
      </c>
      <c r="S27" s="45">
        <v>12</v>
      </c>
      <c r="T27" s="45" t="s">
        <v>12</v>
      </c>
      <c r="U27" s="46" t="s">
        <v>15</v>
      </c>
      <c r="V27" s="47" t="s">
        <v>10</v>
      </c>
    </row>
    <row r="28" spans="1:22" ht="15" customHeight="1" x14ac:dyDescent="0.25">
      <c r="A28" s="56">
        <v>8</v>
      </c>
      <c r="B28" s="54" t="s">
        <v>40</v>
      </c>
      <c r="C28" s="54" t="s">
        <v>48</v>
      </c>
      <c r="D28" s="53">
        <v>197.1</v>
      </c>
      <c r="E28" s="60">
        <v>13.57</v>
      </c>
      <c r="F28" s="61">
        <v>4.26</v>
      </c>
      <c r="G28" s="61">
        <v>8.0399999999999991</v>
      </c>
      <c r="H28" s="61">
        <v>0</v>
      </c>
      <c r="I28" s="61">
        <v>0</v>
      </c>
      <c r="J28" s="61">
        <v>0</v>
      </c>
      <c r="K28" s="61">
        <v>1.27</v>
      </c>
      <c r="L28" s="53">
        <f t="shared" si="0"/>
        <v>2674.6469999999999</v>
      </c>
      <c r="M28" s="53">
        <f t="shared" si="1"/>
        <v>32095.763999999999</v>
      </c>
      <c r="N28" s="16">
        <v>5684.3</v>
      </c>
      <c r="O28" s="12" t="s">
        <v>9</v>
      </c>
      <c r="P28" s="19" t="s">
        <v>32</v>
      </c>
      <c r="Q28" s="13" t="s">
        <v>14</v>
      </c>
      <c r="R28" s="14" t="s">
        <v>25</v>
      </c>
      <c r="S28" s="14" t="s">
        <v>26</v>
      </c>
      <c r="T28" s="14" t="s">
        <v>14</v>
      </c>
      <c r="U28" s="7" t="s">
        <v>13</v>
      </c>
      <c r="V28" s="18" t="s">
        <v>10</v>
      </c>
    </row>
    <row r="29" spans="1:22" s="48" customFormat="1" ht="15" customHeight="1" x14ac:dyDescent="0.25">
      <c r="A29" s="62">
        <v>9</v>
      </c>
      <c r="B29" s="55" t="s">
        <v>40</v>
      </c>
      <c r="C29" s="55" t="s">
        <v>49</v>
      </c>
      <c r="D29" s="63">
        <v>101.2</v>
      </c>
      <c r="E29" s="60">
        <v>8.57</v>
      </c>
      <c r="F29" s="61">
        <v>4.26</v>
      </c>
      <c r="G29" s="61">
        <v>3.04</v>
      </c>
      <c r="H29" s="61">
        <v>0</v>
      </c>
      <c r="I29" s="61">
        <v>0</v>
      </c>
      <c r="J29" s="61">
        <v>0</v>
      </c>
      <c r="K29" s="61">
        <v>1.27</v>
      </c>
      <c r="L29" s="63">
        <f t="shared" si="0"/>
        <v>867.28400000000011</v>
      </c>
      <c r="M29" s="63">
        <f t="shared" si="1"/>
        <v>10407.408000000001</v>
      </c>
      <c r="N29" s="41">
        <v>400.1</v>
      </c>
      <c r="O29" s="42" t="s">
        <v>18</v>
      </c>
      <c r="P29" s="43" t="s">
        <v>32</v>
      </c>
      <c r="Q29" s="44" t="s">
        <v>12</v>
      </c>
      <c r="R29" s="45" t="s">
        <v>9</v>
      </c>
      <c r="S29" s="45" t="s">
        <v>27</v>
      </c>
      <c r="T29" s="45" t="s">
        <v>12</v>
      </c>
      <c r="U29" s="46" t="s">
        <v>28</v>
      </c>
      <c r="V29" s="47" t="s">
        <v>10</v>
      </c>
    </row>
    <row r="30" spans="1:22" ht="15" customHeight="1" x14ac:dyDescent="0.25">
      <c r="A30" s="56">
        <v>10</v>
      </c>
      <c r="B30" s="54" t="s">
        <v>40</v>
      </c>
      <c r="C30" s="54" t="s">
        <v>50</v>
      </c>
      <c r="D30" s="53">
        <v>158.69999999999999</v>
      </c>
      <c r="E30" s="60">
        <v>8.57</v>
      </c>
      <c r="F30" s="61">
        <v>4.26</v>
      </c>
      <c r="G30" s="61">
        <v>3.04</v>
      </c>
      <c r="H30" s="61">
        <v>0</v>
      </c>
      <c r="I30" s="61">
        <v>0</v>
      </c>
      <c r="J30" s="61">
        <v>0</v>
      </c>
      <c r="K30" s="61">
        <v>1.27</v>
      </c>
      <c r="L30" s="53">
        <f t="shared" si="0"/>
        <v>1360.059</v>
      </c>
      <c r="M30" s="53">
        <f t="shared" si="1"/>
        <v>16320.707999999999</v>
      </c>
      <c r="N30" s="16">
        <v>774.3</v>
      </c>
      <c r="O30" s="12" t="s">
        <v>27</v>
      </c>
      <c r="P30" s="19" t="s">
        <v>32</v>
      </c>
      <c r="Q30" s="13">
        <v>4</v>
      </c>
      <c r="R30" s="14" t="s">
        <v>24</v>
      </c>
      <c r="S30" s="14" t="s">
        <v>27</v>
      </c>
      <c r="T30" s="14" t="s">
        <v>12</v>
      </c>
      <c r="U30" s="7" t="s">
        <v>28</v>
      </c>
      <c r="V30" s="18" t="s">
        <v>10</v>
      </c>
    </row>
    <row r="31" spans="1:22" ht="15.75" x14ac:dyDescent="0.25">
      <c r="A31" s="56">
        <v>11</v>
      </c>
      <c r="B31" s="54" t="s">
        <v>40</v>
      </c>
      <c r="C31" s="54" t="s">
        <v>51</v>
      </c>
      <c r="D31" s="53">
        <v>1694</v>
      </c>
      <c r="E31" s="60">
        <v>30.73</v>
      </c>
      <c r="F31" s="61">
        <v>6.7</v>
      </c>
      <c r="G31" s="61">
        <v>8.4600000000000009</v>
      </c>
      <c r="H31" s="61">
        <v>10.97</v>
      </c>
      <c r="I31" s="61">
        <v>12.75</v>
      </c>
      <c r="J31" s="61">
        <v>1.55</v>
      </c>
      <c r="K31" s="61">
        <v>1.27</v>
      </c>
      <c r="L31" s="53">
        <f>D31*E31</f>
        <v>52056.62</v>
      </c>
      <c r="M31" s="53">
        <f t="shared" ref="M31:M39" si="2">L31*12</f>
        <v>624679.44000000006</v>
      </c>
      <c r="V31" s="1" t="s">
        <v>35</v>
      </c>
    </row>
    <row r="32" spans="1:22" ht="15.75" x14ac:dyDescent="0.25">
      <c r="A32" s="56">
        <v>12</v>
      </c>
      <c r="B32" s="54" t="s">
        <v>40</v>
      </c>
      <c r="C32" s="54" t="s">
        <v>52</v>
      </c>
      <c r="D32" s="53">
        <v>1311.9</v>
      </c>
      <c r="E32" s="60">
        <v>30.73</v>
      </c>
      <c r="F32" s="61">
        <v>6.7</v>
      </c>
      <c r="G32" s="61">
        <v>8.4600000000000009</v>
      </c>
      <c r="H32" s="61">
        <v>10.97</v>
      </c>
      <c r="I32" s="61">
        <v>12.75</v>
      </c>
      <c r="J32" s="61">
        <v>1.55</v>
      </c>
      <c r="K32" s="61">
        <v>1.27</v>
      </c>
      <c r="L32" s="53">
        <f t="shared" si="0"/>
        <v>40314.687000000005</v>
      </c>
      <c r="M32" s="53">
        <f t="shared" si="2"/>
        <v>483776.24400000006</v>
      </c>
      <c r="V32" s="1" t="s">
        <v>35</v>
      </c>
    </row>
    <row r="33" spans="1:23" ht="15.75" x14ac:dyDescent="0.25">
      <c r="A33" s="56">
        <v>13</v>
      </c>
      <c r="B33" s="54" t="s">
        <v>40</v>
      </c>
      <c r="C33" s="54" t="s">
        <v>53</v>
      </c>
      <c r="D33" s="53">
        <v>1024.5</v>
      </c>
      <c r="E33" s="60">
        <v>30.73</v>
      </c>
      <c r="F33" s="61">
        <v>6.7</v>
      </c>
      <c r="G33" s="61">
        <v>8.4600000000000009</v>
      </c>
      <c r="H33" s="61">
        <v>10.97</v>
      </c>
      <c r="I33" s="61">
        <v>12.75</v>
      </c>
      <c r="J33" s="61">
        <v>1.55</v>
      </c>
      <c r="K33" s="61">
        <v>1.27</v>
      </c>
      <c r="L33" s="53">
        <f t="shared" si="0"/>
        <v>31482.885000000002</v>
      </c>
      <c r="M33" s="53">
        <f t="shared" si="2"/>
        <v>377794.62</v>
      </c>
      <c r="V33" s="1" t="s">
        <v>35</v>
      </c>
    </row>
    <row r="34" spans="1:23" ht="15.75" x14ac:dyDescent="0.25">
      <c r="A34" s="56">
        <v>14</v>
      </c>
      <c r="B34" s="54" t="s">
        <v>40</v>
      </c>
      <c r="C34" s="54" t="s">
        <v>80</v>
      </c>
      <c r="D34" s="53">
        <v>1059.2</v>
      </c>
      <c r="E34" s="60">
        <v>30.73</v>
      </c>
      <c r="F34" s="61">
        <v>6.7</v>
      </c>
      <c r="G34" s="61">
        <v>8.4600000000000009</v>
      </c>
      <c r="H34" s="61">
        <v>10.97</v>
      </c>
      <c r="I34" s="61">
        <v>12.75</v>
      </c>
      <c r="J34" s="61">
        <v>1.55</v>
      </c>
      <c r="K34" s="61">
        <v>1.27</v>
      </c>
      <c r="L34" s="53">
        <f t="shared" si="0"/>
        <v>32549.216</v>
      </c>
      <c r="M34" s="53">
        <f t="shared" si="2"/>
        <v>390590.592</v>
      </c>
      <c r="V34" s="1" t="s">
        <v>35</v>
      </c>
    </row>
    <row r="35" spans="1:23" ht="15.75" x14ac:dyDescent="0.25">
      <c r="A35" s="56">
        <v>15</v>
      </c>
      <c r="B35" s="54" t="s">
        <v>40</v>
      </c>
      <c r="C35" s="54" t="s">
        <v>71</v>
      </c>
      <c r="D35" s="53">
        <v>254</v>
      </c>
      <c r="E35" s="60">
        <v>30.73</v>
      </c>
      <c r="F35" s="61">
        <v>6.7</v>
      </c>
      <c r="G35" s="61">
        <v>8.4600000000000009</v>
      </c>
      <c r="H35" s="61">
        <v>10.97</v>
      </c>
      <c r="I35" s="61">
        <v>12.75</v>
      </c>
      <c r="J35" s="61">
        <v>1.55</v>
      </c>
      <c r="K35" s="61">
        <v>1.27</v>
      </c>
      <c r="L35" s="53">
        <v>6860.54</v>
      </c>
      <c r="M35" s="53">
        <v>82326.48</v>
      </c>
      <c r="V35" s="1"/>
    </row>
    <row r="36" spans="1:23" s="48" customFormat="1" ht="15.75" x14ac:dyDescent="0.25">
      <c r="A36" s="62">
        <v>16</v>
      </c>
      <c r="B36" s="55" t="s">
        <v>40</v>
      </c>
      <c r="C36" s="55" t="s">
        <v>54</v>
      </c>
      <c r="D36" s="63">
        <v>137.4</v>
      </c>
      <c r="E36" s="60">
        <v>8.57</v>
      </c>
      <c r="F36" s="61">
        <v>4.26</v>
      </c>
      <c r="G36" s="61">
        <v>3.04</v>
      </c>
      <c r="H36" s="61">
        <v>0</v>
      </c>
      <c r="I36" s="61">
        <v>0</v>
      </c>
      <c r="J36" s="61">
        <v>0</v>
      </c>
      <c r="K36" s="61">
        <v>1.27</v>
      </c>
      <c r="L36" s="63">
        <f t="shared" ref="L36:L40" si="3">D36*E36</f>
        <v>1177.518</v>
      </c>
      <c r="M36" s="63">
        <f t="shared" si="2"/>
        <v>14130.216</v>
      </c>
      <c r="N36" s="49"/>
      <c r="O36" s="49"/>
      <c r="P36" s="49"/>
      <c r="Q36" s="50"/>
      <c r="R36" s="49"/>
      <c r="S36" s="49"/>
      <c r="T36" s="49"/>
      <c r="U36" s="49"/>
      <c r="V36" s="51" t="s">
        <v>35</v>
      </c>
    </row>
    <row r="37" spans="1:23" ht="15.75" x14ac:dyDescent="0.25">
      <c r="A37" s="56">
        <v>17</v>
      </c>
      <c r="B37" s="54" t="s">
        <v>40</v>
      </c>
      <c r="C37" s="54" t="s">
        <v>55</v>
      </c>
      <c r="D37" s="53">
        <v>175.9</v>
      </c>
      <c r="E37" s="60">
        <v>11.15</v>
      </c>
      <c r="F37" s="61">
        <v>4.26</v>
      </c>
      <c r="G37" s="61">
        <v>5.62</v>
      </c>
      <c r="H37" s="61">
        <v>0</v>
      </c>
      <c r="I37" s="61">
        <v>0</v>
      </c>
      <c r="J37" s="61">
        <v>0</v>
      </c>
      <c r="K37" s="61">
        <v>1.27</v>
      </c>
      <c r="L37" s="53">
        <f t="shared" si="3"/>
        <v>1961.2850000000001</v>
      </c>
      <c r="M37" s="53">
        <f t="shared" si="2"/>
        <v>23535.420000000002</v>
      </c>
      <c r="V37" s="1" t="s">
        <v>35</v>
      </c>
    </row>
    <row r="38" spans="1:23" ht="15.75" x14ac:dyDescent="0.25">
      <c r="A38" s="56">
        <v>18</v>
      </c>
      <c r="B38" s="54" t="s">
        <v>40</v>
      </c>
      <c r="C38" s="54" t="s">
        <v>56</v>
      </c>
      <c r="D38" s="53">
        <v>683</v>
      </c>
      <c r="E38" s="60">
        <v>30.73</v>
      </c>
      <c r="F38" s="61">
        <v>6.7</v>
      </c>
      <c r="G38" s="61">
        <v>8.4600000000000009</v>
      </c>
      <c r="H38" s="61">
        <v>10.97</v>
      </c>
      <c r="I38" s="61">
        <v>12.75</v>
      </c>
      <c r="J38" s="61">
        <v>1.55</v>
      </c>
      <c r="K38" s="61">
        <v>1.27</v>
      </c>
      <c r="L38" s="53">
        <f t="shared" si="3"/>
        <v>20988.59</v>
      </c>
      <c r="M38" s="53">
        <f t="shared" si="2"/>
        <v>251863.08000000002</v>
      </c>
      <c r="V38" s="1" t="s">
        <v>35</v>
      </c>
    </row>
    <row r="39" spans="1:23" ht="15.75" x14ac:dyDescent="0.25">
      <c r="A39" s="56">
        <v>19</v>
      </c>
      <c r="B39" s="54" t="s">
        <v>40</v>
      </c>
      <c r="C39" s="54" t="s">
        <v>57</v>
      </c>
      <c r="D39" s="53">
        <v>683.8</v>
      </c>
      <c r="E39" s="60">
        <v>30.73</v>
      </c>
      <c r="F39" s="61">
        <v>6.7</v>
      </c>
      <c r="G39" s="61">
        <v>8.4600000000000009</v>
      </c>
      <c r="H39" s="61">
        <v>10.97</v>
      </c>
      <c r="I39" s="61">
        <v>12.75</v>
      </c>
      <c r="J39" s="61">
        <v>1.55</v>
      </c>
      <c r="K39" s="61">
        <v>1.27</v>
      </c>
      <c r="L39" s="53">
        <f t="shared" si="3"/>
        <v>21013.173999999999</v>
      </c>
      <c r="M39" s="53">
        <f t="shared" si="2"/>
        <v>252158.08799999999</v>
      </c>
      <c r="V39" s="1" t="s">
        <v>35</v>
      </c>
    </row>
    <row r="40" spans="1:23" ht="15.75" x14ac:dyDescent="0.25">
      <c r="A40" s="56">
        <v>20</v>
      </c>
      <c r="B40" s="54" t="s">
        <v>40</v>
      </c>
      <c r="C40" s="54" t="s">
        <v>58</v>
      </c>
      <c r="D40" s="53">
        <v>978.8</v>
      </c>
      <c r="E40" s="60">
        <v>30.73</v>
      </c>
      <c r="F40" s="61">
        <v>6.7</v>
      </c>
      <c r="G40" s="61">
        <v>8.4600000000000009</v>
      </c>
      <c r="H40" s="61">
        <v>10.97</v>
      </c>
      <c r="I40" s="61">
        <v>12.75</v>
      </c>
      <c r="J40" s="61">
        <v>1.55</v>
      </c>
      <c r="K40" s="61">
        <v>1.27</v>
      </c>
      <c r="L40" s="53">
        <f t="shared" si="3"/>
        <v>30078.523999999998</v>
      </c>
      <c r="M40" s="53">
        <f>L40*12</f>
        <v>360942.28799999994</v>
      </c>
      <c r="W40" s="34"/>
    </row>
    <row r="41" spans="1:23" ht="15.75" x14ac:dyDescent="0.25">
      <c r="A41" s="56">
        <v>21</v>
      </c>
      <c r="B41" s="54" t="s">
        <v>40</v>
      </c>
      <c r="C41" s="54" t="s">
        <v>81</v>
      </c>
      <c r="D41" s="53">
        <v>1072.5</v>
      </c>
      <c r="E41" s="60">
        <v>30.73</v>
      </c>
      <c r="F41" s="61">
        <v>6.7</v>
      </c>
      <c r="G41" s="61">
        <v>8.4600000000000009</v>
      </c>
      <c r="H41" s="61">
        <v>10.97</v>
      </c>
      <c r="I41" s="61">
        <v>12.75</v>
      </c>
      <c r="J41" s="61">
        <v>1.55</v>
      </c>
      <c r="K41" s="61">
        <v>1.27</v>
      </c>
      <c r="L41" s="53">
        <f t="shared" ref="L41" si="4">D41*E41</f>
        <v>32957.925000000003</v>
      </c>
      <c r="M41" s="53">
        <f>L41*12</f>
        <v>395495.10000000003</v>
      </c>
    </row>
    <row r="42" spans="1:23" x14ac:dyDescent="0.2">
      <c r="L42" s="73"/>
      <c r="M42" s="3">
        <f>L42*12</f>
        <v>0</v>
      </c>
    </row>
  </sheetData>
  <mergeCells count="7">
    <mergeCell ref="L8:M8"/>
    <mergeCell ref="E17:E18"/>
    <mergeCell ref="F17:K17"/>
    <mergeCell ref="A17:A18"/>
    <mergeCell ref="B17:B18"/>
    <mergeCell ref="C17:C18"/>
    <mergeCell ref="D17:D18"/>
  </mergeCells>
  <phoneticPr fontId="0" type="noConversion"/>
  <pageMargins left="0.19685039370078741" right="0.19685039370078741" top="0.19685039370078741" bottom="0.19685039370078741" header="0.31496062992125984" footer="0.19685039370078741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1</cp:lastModifiedBy>
  <cp:lastPrinted>2022-07-21T12:35:08Z</cp:lastPrinted>
  <dcterms:created xsi:type="dcterms:W3CDTF">2015-06-01T10:16:38Z</dcterms:created>
  <dcterms:modified xsi:type="dcterms:W3CDTF">2022-07-21T13:08:06Z</dcterms:modified>
</cp:coreProperties>
</file>